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<sst xmlns="http://schemas.openxmlformats.org/spreadsheetml/2006/main" count="56" uniqueCount="56">
  <si>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</si>
  <si>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</si>
  <si>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</si>
  <si>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</si>
  <si>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</si>
  <si>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</si>
  <si>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</si>
  <si>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</si>
  <si>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</si>
  <si>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</si>
  <si>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</si>
  <si>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</si>
  <si>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</si>
  <si>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</si>
  <si>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</si>
  <si>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</si>
  <si>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</si>
  <si>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</si>
  <si>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</si>
  <si>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</si>
  <si>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</si>
  <si>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</si>
  <si>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</si>
  <si>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</si>
  <si>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</si>
  <si>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</si>
  <si>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</si>
  <si>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</si>
  <si>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</si>
  <si>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</si>
  <si>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</si>
  <si>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</si>
  <si>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</si>
  <si>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</si>
  <si>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</si>
  <si>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</si>
  <si>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</si>
  <si>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</si>
  <si>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</si>
  <si>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</si>
  <si>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</si>
  <si>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</si>
  <si>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</si>
  <si>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</si>
  <si>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</si>
  <si>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</si>
  <si>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</si>
  <si>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</si>
  <si>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</si>
  <si>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</si>
  <si>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</si>
  <si>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</si>
  <si>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</si>
  <si>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</si>
  <si>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</si>
  <si>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13 листопада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</si>
</sst>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9" xfId="55" applyNumberFormat="1" applyFont="1" applyFill="1" applyBorder="1" applyAlignment="1" applyProtection="1">
      <alignment horizontal="center" vertical="center"/>
      <protection hidden="1"/>
    </xf>
    <xf numFmtId="191" fontId="23" fillId="0" borderId="29" xfId="55" applyNumberFormat="1" applyFont="1" applyFill="1" applyBorder="1" applyAlignment="1" applyProtection="1">
      <alignment horizontal="center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" sqref="D1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9" t="s">
        <v>28</v>
      </c>
      <c r="B1" s="59"/>
      <c r="C1" s="59"/>
      <c r="D1" s="59"/>
      <c r="E1" s="59"/>
    </row>
    <row r="2" spans="1:5" s="32" customFormat="1" ht="22.5">
      <c r="A2" s="59" t="s">
        <v>55</v>
      </c>
      <c r="B2" s="59"/>
      <c r="C2" s="59"/>
      <c r="D2" s="59"/>
      <c r="E2" s="59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0" t="s">
        <v>8</v>
      </c>
      <c r="B5" s="61"/>
      <c r="C5" s="61"/>
      <c r="D5" s="61"/>
      <c r="E5" s="62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35433.7</v>
      </c>
      <c r="D6" s="11">
        <f>D7+D8</f>
        <v>38052.1</v>
      </c>
      <c r="E6" s="12">
        <f aca="true" t="shared" si="0" ref="E6:E12">D6/C6*100</f>
        <v>107.38957546064904</v>
      </c>
    </row>
    <row r="7" spans="1:5" s="32" customFormat="1" ht="30.75" customHeight="1">
      <c r="A7" s="13">
        <v>11010000</v>
      </c>
      <c r="B7" s="14" t="s">
        <v>12</v>
      </c>
      <c r="C7" s="15">
        <v>35393.2</v>
      </c>
      <c r="D7" s="15">
        <v>38014.6</v>
      </c>
      <c r="E7" s="15">
        <f t="shared" si="0"/>
        <v>107.40650746471074</v>
      </c>
    </row>
    <row r="8" spans="1:5" s="32" customFormat="1" ht="39" customHeight="1" thickBot="1">
      <c r="A8" s="16" t="s">
        <v>27</v>
      </c>
      <c r="B8" s="17" t="s">
        <v>26</v>
      </c>
      <c r="C8" s="36">
        <v>40.5</v>
      </c>
      <c r="D8" s="36">
        <v>37.5</v>
      </c>
      <c r="E8" s="15">
        <f t="shared" si="0"/>
        <v>92.5925925925926</v>
      </c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1038.4</v>
      </c>
      <c r="D9" s="11">
        <f>D10+D12+D11</f>
        <v>1174.9</v>
      </c>
      <c r="E9" s="12">
        <f t="shared" si="0"/>
        <v>113.14522342064714</v>
      </c>
    </row>
    <row r="10" spans="1:5" s="32" customFormat="1" ht="51" customHeight="1">
      <c r="A10" s="30" t="s">
        <v>29</v>
      </c>
      <c r="B10" s="31" t="s">
        <v>30</v>
      </c>
      <c r="C10" s="15">
        <v>37.4</v>
      </c>
      <c r="D10" s="15">
        <v>36.4</v>
      </c>
      <c r="E10" s="39">
        <f t="shared" si="0"/>
        <v>97.32620320855615</v>
      </c>
    </row>
    <row r="11" spans="1:5" s="32" customFormat="1" ht="28.5" customHeight="1">
      <c r="A11" s="37" t="s">
        <v>35</v>
      </c>
      <c r="B11" s="38" t="s">
        <v>36</v>
      </c>
      <c r="C11" s="39">
        <v>303</v>
      </c>
      <c r="D11" s="39">
        <v>307.9</v>
      </c>
      <c r="E11" s="39">
        <f t="shared" si="0"/>
        <v>101.61716171617161</v>
      </c>
    </row>
    <row r="12" spans="1:5" s="32" customFormat="1" ht="28.5" customHeight="1" thickBot="1">
      <c r="A12" s="40" t="s">
        <v>33</v>
      </c>
      <c r="B12" s="41" t="s">
        <v>34</v>
      </c>
      <c r="C12" s="36">
        <v>698</v>
      </c>
      <c r="D12" s="36">
        <v>830.6</v>
      </c>
      <c r="E12" s="39">
        <f t="shared" si="0"/>
        <v>118.99713467048711</v>
      </c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2">
        <v>0.2</v>
      </c>
      <c r="E14" s="15"/>
    </row>
    <row r="15" spans="1:5" s="32" customFormat="1" ht="19.5" thickBot="1">
      <c r="A15" s="18"/>
      <c r="B15" s="19" t="s">
        <v>10</v>
      </c>
      <c r="C15" s="35">
        <f>C6+C9+C13</f>
        <v>36472.1</v>
      </c>
      <c r="D15" s="35">
        <f>D6+D9+D13</f>
        <v>39227.2</v>
      </c>
      <c r="E15" s="20">
        <f>D15/C15*100</f>
        <v>107.55399332640565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320207</v>
      </c>
      <c r="D16" s="11">
        <f>D17+D18</f>
        <v>312541.2</v>
      </c>
      <c r="E16" s="11">
        <f>D16/C16*100</f>
        <v>97.60598612772363</v>
      </c>
    </row>
    <row r="17" spans="1:5" s="32" customFormat="1" ht="24.75" customHeight="1">
      <c r="A17" s="21">
        <v>41020000</v>
      </c>
      <c r="B17" s="22" t="s">
        <v>2</v>
      </c>
      <c r="C17" s="23">
        <v>35131.4</v>
      </c>
      <c r="D17" s="23">
        <v>34460.4</v>
      </c>
      <c r="E17" s="23">
        <f>D17/C17*100</f>
        <v>98.09002772448578</v>
      </c>
    </row>
    <row r="18" spans="1:5" s="32" customFormat="1" ht="25.5" customHeight="1" thickBot="1">
      <c r="A18" s="24">
        <v>41030000</v>
      </c>
      <c r="B18" s="25" t="s">
        <v>3</v>
      </c>
      <c r="C18" s="26">
        <v>285075.6</v>
      </c>
      <c r="D18" s="26">
        <v>278080.8</v>
      </c>
      <c r="E18" s="26">
        <f>D18/C18*100</f>
        <v>97.5463350774321</v>
      </c>
    </row>
    <row r="19" spans="1:5" s="32" customFormat="1" ht="29.25" customHeight="1" thickBot="1">
      <c r="A19" s="27"/>
      <c r="B19" s="28" t="s">
        <v>11</v>
      </c>
      <c r="C19" s="29">
        <f>C16+C15</f>
        <v>356679.1</v>
      </c>
      <c r="D19" s="29">
        <f>D16+D15</f>
        <v>351768.4</v>
      </c>
      <c r="E19" s="20">
        <f>D19/C19*100</f>
        <v>98.62321621872435</v>
      </c>
    </row>
    <row r="20" spans="1:5" ht="36" customHeight="1" thickBot="1">
      <c r="A20" s="5"/>
      <c r="B20" s="42" t="s">
        <v>32</v>
      </c>
      <c r="C20" s="43"/>
      <c r="D20" s="43">
        <v>0</v>
      </c>
      <c r="E20" s="44">
        <f aca="true" t="shared" si="1" ref="E20:E34">IF(C20=0,"",IF(D20/C20*100&gt;=200,"В/100",D20/C20*100))</f>
      </c>
    </row>
    <row r="21" spans="1:5" ht="21.75" customHeight="1" thickBot="1">
      <c r="A21" s="63" t="s">
        <v>13</v>
      </c>
      <c r="B21" s="64"/>
      <c r="C21" s="64"/>
      <c r="D21" s="64"/>
      <c r="E21" s="65"/>
    </row>
    <row r="22" spans="1:5" ht="22.5" customHeight="1">
      <c r="A22" s="45" t="s">
        <v>37</v>
      </c>
      <c r="B22" s="46" t="s">
        <v>14</v>
      </c>
      <c r="C22" s="54">
        <v>3142.6</v>
      </c>
      <c r="D22" s="54">
        <v>2462.75505</v>
      </c>
      <c r="E22" s="50">
        <f t="shared" si="1"/>
        <v>78.36679978361867</v>
      </c>
    </row>
    <row r="23" spans="1:5" ht="30" customHeight="1">
      <c r="A23" s="45" t="s">
        <v>38</v>
      </c>
      <c r="B23" s="46" t="s">
        <v>15</v>
      </c>
      <c r="C23" s="54">
        <v>92769.133</v>
      </c>
      <c r="D23" s="54">
        <v>77327.18442</v>
      </c>
      <c r="E23" s="50">
        <f t="shared" si="1"/>
        <v>83.35443257834478</v>
      </c>
    </row>
    <row r="24" spans="1:5" ht="19.5" customHeight="1">
      <c r="A24" s="45" t="s">
        <v>39</v>
      </c>
      <c r="B24" s="46" t="s">
        <v>16</v>
      </c>
      <c r="C24" s="54">
        <v>63295.22006</v>
      </c>
      <c r="D24" s="54">
        <v>55981.10544</v>
      </c>
      <c r="E24" s="50">
        <f t="shared" si="1"/>
        <v>88.44444396738542</v>
      </c>
    </row>
    <row r="25" spans="1:5" ht="25.5" customHeight="1">
      <c r="A25" s="45" t="s">
        <v>40</v>
      </c>
      <c r="B25" s="46" t="s">
        <v>24</v>
      </c>
      <c r="C25" s="54">
        <v>178650.75023</v>
      </c>
      <c r="D25" s="54">
        <v>175064.48442</v>
      </c>
      <c r="E25" s="50">
        <f t="shared" si="1"/>
        <v>97.99258284368638</v>
      </c>
    </row>
    <row r="26" spans="1:5" ht="25.5" customHeight="1">
      <c r="A26" s="45" t="s">
        <v>41</v>
      </c>
      <c r="B26" s="46" t="s">
        <v>17</v>
      </c>
      <c r="C26" s="54">
        <v>5709.817</v>
      </c>
      <c r="D26" s="54">
        <v>4762.14573</v>
      </c>
      <c r="E26" s="50">
        <f>IF(C26=0,"",IF(D26/C26*100&gt;=200,"В/100",D26/C26*100))</f>
        <v>83.40277332881246</v>
      </c>
    </row>
    <row r="27" spans="1:5" ht="25.5" customHeight="1">
      <c r="A27" s="45" t="s">
        <v>42</v>
      </c>
      <c r="B27" s="46" t="s">
        <v>19</v>
      </c>
      <c r="C27" s="54">
        <v>1204.235</v>
      </c>
      <c r="D27" s="54">
        <v>963.7821</v>
      </c>
      <c r="E27" s="50">
        <f>IF(C27=0,"",IF(D27/C27*100&gt;=200,"В/100",D27/C27*100))</f>
        <v>80.03272617055643</v>
      </c>
    </row>
    <row r="28" spans="1:5" ht="21" customHeight="1">
      <c r="A28" s="45" t="s">
        <v>43</v>
      </c>
      <c r="B28" s="46" t="s">
        <v>31</v>
      </c>
      <c r="C28" s="54">
        <v>60</v>
      </c>
      <c r="D28" s="54">
        <v>39.75103</v>
      </c>
      <c r="E28" s="50">
        <f t="shared" si="1"/>
        <v>66.25171666666667</v>
      </c>
    </row>
    <row r="29" spans="1:5" ht="21" customHeight="1">
      <c r="A29" s="45" t="s">
        <v>52</v>
      </c>
      <c r="B29" s="46" t="s">
        <v>53</v>
      </c>
      <c r="C29" s="54">
        <v>25</v>
      </c>
      <c r="D29" s="54">
        <v>0</v>
      </c>
      <c r="E29" s="50">
        <f t="shared" si="1"/>
        <v>0</v>
      </c>
    </row>
    <row r="30" spans="1:5" ht="24" customHeight="1">
      <c r="A30" s="45" t="s">
        <v>44</v>
      </c>
      <c r="B30" s="46" t="s">
        <v>18</v>
      </c>
      <c r="C30" s="54">
        <v>50</v>
      </c>
      <c r="D30" s="54">
        <v>0</v>
      </c>
      <c r="E30" s="50">
        <f>IF(C30=0,"",IF(D30/C30*100&gt;=200,"В/100",D30/C30*100))</f>
        <v>0</v>
      </c>
    </row>
    <row r="31" spans="1:5" ht="24" customHeight="1">
      <c r="A31" s="45" t="s">
        <v>45</v>
      </c>
      <c r="B31" s="46" t="s">
        <v>20</v>
      </c>
      <c r="C31" s="54">
        <v>50</v>
      </c>
      <c r="D31" s="54">
        <v>0</v>
      </c>
      <c r="E31" s="50">
        <f t="shared" si="1"/>
        <v>0</v>
      </c>
    </row>
    <row r="32" spans="1:5" ht="30" customHeight="1">
      <c r="A32" s="45" t="s">
        <v>46</v>
      </c>
      <c r="B32" s="46" t="s">
        <v>22</v>
      </c>
      <c r="C32" s="55">
        <v>295</v>
      </c>
      <c r="D32" s="54">
        <v>184.00666</v>
      </c>
      <c r="E32" s="50">
        <f t="shared" si="1"/>
        <v>62.375138983050846</v>
      </c>
    </row>
    <row r="33" spans="1:5" ht="29.25" customHeight="1" thickBot="1">
      <c r="A33" s="16" t="s">
        <v>47</v>
      </c>
      <c r="B33" s="47" t="s">
        <v>21</v>
      </c>
      <c r="C33" s="56">
        <v>15261.74</v>
      </c>
      <c r="D33" s="54">
        <v>15106.48732</v>
      </c>
      <c r="E33" s="51">
        <f t="shared" si="1"/>
        <v>98.98273276834752</v>
      </c>
    </row>
    <row r="34" spans="1:5" s="33" customFormat="1" ht="23.25" customHeight="1" thickBot="1">
      <c r="A34" s="48"/>
      <c r="B34" s="49" t="s">
        <v>23</v>
      </c>
      <c r="C34" s="57">
        <f>SUM(C22:C33)</f>
        <v>360513.49528999993</v>
      </c>
      <c r="D34" s="58">
        <f>SUM(D22:D33)</f>
        <v>331891.70217</v>
      </c>
      <c r="E34" s="44">
        <f t="shared" si="1"/>
        <v>92.06082615659746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2017-10-30T10:21:07Z</cp:lastPrinted>
  <dcterms:created xsi:type="dcterms:W3CDTF">2015-04-06T06:03:14Z</dcterms:created>
  <dcterms:modified xsi:type="dcterms:W3CDTF">2017-11-15T08:33:33Z</dcterms:modified>
  <cp:category/>
  <cp:version/>
  <cp:contentType/>
  <cp:contentStatus/>
</cp:coreProperties>
</file>